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CUENTA PÚBLICA 2024\CUENTA PÚBLICA EXCEL\II. INFORMACIÓN PRESUESTAL\"/>
    </mc:Choice>
  </mc:AlternateContent>
  <bookViews>
    <workbookView xWindow="0" yWindow="0" windowWidth="24000" windowHeight="8535" tabRatio="733"/>
  </bookViews>
  <sheets>
    <sheet name="COGC.C" sheetId="2" r:id="rId1"/>
    <sheet name="COG C.C.(2)" sheetId="3" r:id="rId2"/>
    <sheet name="COG C.C. (3)" sheetId="4" r:id="rId3"/>
  </sheets>
  <definedNames>
    <definedName name="_xlnm.Print_Area" localSheetId="2">'COG C.C. (3)'!$A$1:$I$34</definedName>
    <definedName name="_xlnm.Print_Area" localSheetId="1">'COG C.C.(2)'!$A$1:$I$35</definedName>
    <definedName name="_xlnm.Print_Area" localSheetId="0">COGC.C!$A$1:$I$38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3" i="3" l="1"/>
  <c r="I33" i="3" s="1"/>
  <c r="F32" i="3"/>
  <c r="F30" i="3" s="1"/>
  <c r="F31" i="3"/>
  <c r="I31" i="3" s="1"/>
  <c r="F29" i="3"/>
  <c r="I29" i="3" s="1"/>
  <c r="F22" i="3"/>
  <c r="I22" i="3" s="1"/>
  <c r="F23" i="3"/>
  <c r="I23" i="3" s="1"/>
  <c r="F24" i="3"/>
  <c r="I24" i="3" s="1"/>
  <c r="F25" i="3"/>
  <c r="I25" i="3" s="1"/>
  <c r="F26" i="3"/>
  <c r="I26" i="3" s="1"/>
  <c r="F27" i="3"/>
  <c r="I27" i="3" s="1"/>
  <c r="F28" i="3"/>
  <c r="I28" i="3" s="1"/>
  <c r="I25" i="4"/>
  <c r="I20" i="4"/>
  <c r="F29" i="4"/>
  <c r="F28" i="4"/>
  <c r="F27" i="4"/>
  <c r="F26" i="4"/>
  <c r="F25" i="4"/>
  <c r="F24" i="4"/>
  <c r="I24" i="4" s="1"/>
  <c r="F23" i="4"/>
  <c r="I23" i="4" s="1"/>
  <c r="F21" i="4"/>
  <c r="I21" i="4" s="1"/>
  <c r="F20" i="4"/>
  <c r="F19" i="4"/>
  <c r="F18" i="4" s="1"/>
  <c r="H18" i="4"/>
  <c r="G18" i="4"/>
  <c r="E18" i="4"/>
  <c r="D18" i="4"/>
  <c r="I12" i="4"/>
  <c r="I16" i="4"/>
  <c r="F12" i="4"/>
  <c r="F13" i="4"/>
  <c r="I13" i="4" s="1"/>
  <c r="F14" i="4"/>
  <c r="I14" i="4" s="1"/>
  <c r="F15" i="4"/>
  <c r="I15" i="4" s="1"/>
  <c r="F16" i="4"/>
  <c r="F17" i="4"/>
  <c r="I17" i="4" s="1"/>
  <c r="F11" i="4"/>
  <c r="I11" i="4" s="1"/>
  <c r="H10" i="4"/>
  <c r="G10" i="4"/>
  <c r="F10" i="4"/>
  <c r="E10" i="4"/>
  <c r="D10" i="4"/>
  <c r="G35" i="3"/>
  <c r="H30" i="3"/>
  <c r="G30" i="3"/>
  <c r="E30" i="3"/>
  <c r="D30" i="3"/>
  <c r="H20" i="3"/>
  <c r="G20" i="3"/>
  <c r="E20" i="3"/>
  <c r="D20" i="3"/>
  <c r="H10" i="3"/>
  <c r="H35" i="3" s="1"/>
  <c r="G10" i="3"/>
  <c r="E10" i="3"/>
  <c r="E35" i="3" s="1"/>
  <c r="D10" i="3"/>
  <c r="D35" i="3" s="1"/>
  <c r="G38" i="2"/>
  <c r="H28" i="2"/>
  <c r="G28" i="2"/>
  <c r="E28" i="2"/>
  <c r="D28" i="2"/>
  <c r="H18" i="2"/>
  <c r="G18" i="2"/>
  <c r="E18" i="2"/>
  <c r="D18" i="2"/>
  <c r="I14" i="2"/>
  <c r="I11" i="2"/>
  <c r="F12" i="2"/>
  <c r="I12" i="2" s="1"/>
  <c r="F13" i="2"/>
  <c r="I13" i="2" s="1"/>
  <c r="F14" i="2"/>
  <c r="F15" i="2"/>
  <c r="I15" i="2" s="1"/>
  <c r="F16" i="2"/>
  <c r="I16" i="2" s="1"/>
  <c r="F17" i="2"/>
  <c r="I17" i="2" s="1"/>
  <c r="F11" i="2"/>
  <c r="H10" i="2"/>
  <c r="H38" i="2" s="1"/>
  <c r="G10" i="2"/>
  <c r="E10" i="2"/>
  <c r="E38" i="2" s="1"/>
  <c r="D10" i="2"/>
  <c r="D38" i="2" s="1"/>
  <c r="I32" i="3" l="1"/>
  <c r="I19" i="4"/>
  <c r="F10" i="2"/>
  <c r="I29" i="4" l="1"/>
  <c r="I28" i="4"/>
  <c r="I27" i="4"/>
  <c r="I26" i="4"/>
  <c r="I30" i="3"/>
  <c r="F21" i="3"/>
  <c r="F19" i="3"/>
  <c r="I19" i="3" s="1"/>
  <c r="F18" i="3"/>
  <c r="I18" i="3" s="1"/>
  <c r="F17" i="3"/>
  <c r="I17" i="3" s="1"/>
  <c r="F16" i="3"/>
  <c r="I16" i="3" s="1"/>
  <c r="F15" i="3"/>
  <c r="I15" i="3" s="1"/>
  <c r="F14" i="3"/>
  <c r="I14" i="3" s="1"/>
  <c r="F13" i="3"/>
  <c r="I13" i="3" s="1"/>
  <c r="F12" i="3"/>
  <c r="I12" i="3" s="1"/>
  <c r="F11" i="3"/>
  <c r="F37" i="2"/>
  <c r="I37" i="2" s="1"/>
  <c r="F36" i="2"/>
  <c r="I36" i="2" s="1"/>
  <c r="F35" i="2"/>
  <c r="I35" i="2" s="1"/>
  <c r="F34" i="2"/>
  <c r="I34" i="2" s="1"/>
  <c r="F33" i="2"/>
  <c r="I33" i="2" s="1"/>
  <c r="F32" i="2"/>
  <c r="I32" i="2" s="1"/>
  <c r="F31" i="2"/>
  <c r="I31" i="2" s="1"/>
  <c r="F30" i="2"/>
  <c r="I30" i="2" s="1"/>
  <c r="F29" i="2"/>
  <c r="F27" i="2"/>
  <c r="I27" i="2" s="1"/>
  <c r="F26" i="2"/>
  <c r="I26" i="2" s="1"/>
  <c r="F25" i="2"/>
  <c r="I25" i="2" s="1"/>
  <c r="F24" i="2"/>
  <c r="I24" i="2" s="1"/>
  <c r="F23" i="2"/>
  <c r="I23" i="2" s="1"/>
  <c r="F22" i="2"/>
  <c r="I22" i="2" s="1"/>
  <c r="F21" i="2"/>
  <c r="I21" i="2" s="1"/>
  <c r="F20" i="2"/>
  <c r="I20" i="2" s="1"/>
  <c r="F19" i="2"/>
  <c r="E22" i="4"/>
  <c r="E33" i="4" s="1"/>
  <c r="G22" i="4"/>
  <c r="G33" i="4" s="1"/>
  <c r="H22" i="4"/>
  <c r="H33" i="4" s="1"/>
  <c r="D22" i="4"/>
  <c r="D33" i="4" s="1"/>
  <c r="I11" i="3" l="1"/>
  <c r="I10" i="3" s="1"/>
  <c r="F10" i="3"/>
  <c r="F35" i="3" s="1"/>
  <c r="I21" i="3"/>
  <c r="I20" i="3" s="1"/>
  <c r="I35" i="3" s="1"/>
  <c r="F20" i="3"/>
  <c r="I29" i="2"/>
  <c r="I28" i="2" s="1"/>
  <c r="F28" i="2"/>
  <c r="I18" i="4"/>
  <c r="I10" i="4"/>
  <c r="I19" i="2"/>
  <c r="I18" i="2" s="1"/>
  <c r="F18" i="2"/>
  <c r="I10" i="2"/>
  <c r="I38" i="2" s="1"/>
  <c r="F22" i="4"/>
  <c r="I22" i="4" l="1"/>
  <c r="F33" i="4"/>
  <c r="F38" i="2"/>
  <c r="I33" i="4"/>
  <c r="H34" i="4"/>
  <c r="D34" i="4"/>
  <c r="E34" i="4"/>
  <c r="G34" i="4"/>
  <c r="I34" i="4" l="1"/>
  <c r="F34" i="4"/>
</calcChain>
</file>

<file path=xl/sharedStrings.xml><?xml version="1.0" encoding="utf-8"?>
<sst xmlns="http://schemas.openxmlformats.org/spreadsheetml/2006/main" count="121" uniqueCount="91">
  <si>
    <t>Estado Analítico del Ejercicio del Presupuesto de Egresos</t>
  </si>
  <si>
    <t>Concepto</t>
  </si>
  <si>
    <t>Subejercicio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</si>
  <si>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</si>
  <si>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</si>
  <si>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</si>
  <si>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</si>
  <si>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</si>
  <si>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</si>
  <si>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</si>
  <si>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Pensiones y Jubilaciones</t>
  </si>
  <si>
    <t>Participaciones</t>
  </si>
  <si>
    <t>Clasificación por Objeto del Gasto (Capítulo y Concepto)</t>
  </si>
  <si>
    <t>Egresos</t>
  </si>
  <si>
    <t xml:space="preserve">   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</si>
  <si>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</si>
  <si>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</si>
  <si>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</si>
  <si>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</si>
  <si>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</si>
  <si>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</si>
  <si>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</si>
  <si>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</si>
  <si>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</si>
  <si>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</si>
  <si>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</si>
  <si>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</si>
  <si>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</si>
  <si>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</si>
  <si>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</si>
  <si>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</si>
  <si>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</si>
  <si>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</si>
  <si>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</si>
  <si>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</si>
  <si>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</si>
  <si>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</si>
  <si>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</si>
  <si>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</si>
  <si>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</si>
  <si>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</si>
  <si>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Otros Servicios Generales</t>
  </si>
  <si>
    <t>Total del Gasto hoja 1 de 3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</si>
  <si>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</si>
  <si>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</si>
  <si>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</si>
  <si>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</si>
  <si>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</si>
  <si>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</si>
  <si>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</si>
  <si>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</si>
  <si>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</si>
  <si>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</si>
  <si>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</si>
  <si>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</si>
  <si>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</si>
  <si>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</si>
  <si>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</si>
  <si>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</si>
  <si>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</si>
  <si>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</si>
  <si>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</si>
  <si>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</si>
  <si>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</si>
  <si>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</si>
  <si>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</si>
  <si>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Total del Gasto hoja 2 de 3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</si>
  <si>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</si>
  <si>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</si>
  <si>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</si>
  <si>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</si>
  <si>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</si>
  <si>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</si>
  <si>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</si>
  <si>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</si>
  <si>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</si>
  <si>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</si>
  <si>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</si>
  <si>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</si>
  <si>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</si>
  <si>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</si>
  <si>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</si>
  <si>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</si>
  <si>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</si>
  <si>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</si>
  <si>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</si>
  <si>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Total del Gasto hoja 3 de 3</t>
  </si>
  <si>
    <t>Total del Gasto Clasificación por Objeto del Gasto</t>
  </si>
  <si>
    <t>Cuenta Pública 2024</t>
  </si>
  <si>
    <t>Instituto de Cultura Física y Deporte del Estado de Zacatecas</t>
  </si>
  <si>
    <t>Del 01 de Enero al 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</si>
</sst>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General_)"/>
    <numFmt numFmtId="166" formatCode="_(* #,##0_);_(* \(#,##0\);_(* &quot;-&quot;??_);_(@_)"/>
    <numFmt numFmtId="167" formatCode="#,##0;\(#,##0\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Montserrat"/>
    </font>
    <font>
      <sz val="8"/>
      <name val="Montserrat"/>
    </font>
    <font>
      <b/>
      <sz val="8"/>
      <color theme="0"/>
      <name val="Montserrat"/>
    </font>
    <font>
      <sz val="8"/>
      <color theme="1"/>
      <name val="Montserrat"/>
    </font>
    <font>
      <b/>
      <sz val="8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8F302E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</borders>
  <cellStyleXfs count="5">
    <xf numFmtId="0" fontId="0" fillId="0" borderId="0"/>
    <xf numFmtId="164" fontId="2" fillId="0" borderId="0"/>
    <xf numFmtId="43" fontId="3" fillId="0" borderId="0" applyFont="0" applyFill="0" applyBorder="0" applyAlignment="0" applyProtection="0"/>
    <xf numFmtId="0" fontId="2" fillId="0" borderId="0"/>
    <xf numFmtId="0" fontId="1" fillId="0" borderId="0"/>
  </cellStyleXfs>
  <cellXfs count="42">
    <xf numFmtId="0" fontId="0" fillId="0" borderId="0" xfId="0"/>
    <xf numFmtId="0" fontId="5" fillId="0" borderId="0" xfId="0" applyFont="1"/>
    <xf numFmtId="0" fontId="5" fillId="2" borderId="0" xfId="0" applyFont="1" applyFill="1"/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/>
    <xf numFmtId="3" fontId="7" fillId="0" borderId="0" xfId="0" applyNumberFormat="1" applyFont="1"/>
    <xf numFmtId="0" fontId="7" fillId="2" borderId="0" xfId="0" applyFont="1" applyFill="1"/>
    <xf numFmtId="3" fontId="5" fillId="2" borderId="3" xfId="0" applyNumberFormat="1" applyFont="1" applyFill="1" applyBorder="1" applyAlignment="1">
      <alignment horizontal="right" vertical="center" wrapText="1"/>
    </xf>
    <xf numFmtId="0" fontId="8" fillId="2" borderId="0" xfId="0" applyFont="1" applyFill="1"/>
    <xf numFmtId="0" fontId="8" fillId="0" borderId="0" xfId="0" applyFont="1"/>
    <xf numFmtId="3" fontId="4" fillId="2" borderId="4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3" fontId="4" fillId="2" borderId="3" xfId="0" applyNumberFormat="1" applyFont="1" applyFill="1" applyBorder="1" applyAlignment="1">
      <alignment horizontal="righ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justify" vertical="center" wrapText="1"/>
    </xf>
    <xf numFmtId="0" fontId="4" fillId="2" borderId="6" xfId="0" applyFont="1" applyFill="1" applyBorder="1" applyAlignment="1">
      <alignment horizontal="justify" vertical="center" wrapText="1"/>
    </xf>
    <xf numFmtId="3" fontId="4" fillId="2" borderId="7" xfId="0" applyNumberFormat="1" applyFont="1" applyFill="1" applyBorder="1" applyAlignment="1">
      <alignment vertical="center" wrapText="1"/>
    </xf>
    <xf numFmtId="3" fontId="7" fillId="2" borderId="0" xfId="0" applyNumberFormat="1" applyFont="1" applyFill="1"/>
    <xf numFmtId="3" fontId="4" fillId="2" borderId="8" xfId="0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center" vertical="center"/>
    </xf>
    <xf numFmtId="166" fontId="5" fillId="2" borderId="3" xfId="0" applyNumberFormat="1" applyFont="1" applyFill="1" applyBorder="1" applyAlignment="1">
      <alignment horizontal="right" vertical="center" wrapText="1"/>
    </xf>
    <xf numFmtId="167" fontId="4" fillId="2" borderId="4" xfId="0" applyNumberFormat="1" applyFont="1" applyFill="1" applyBorder="1" applyAlignment="1">
      <alignment horizontal="right" vertical="center" wrapText="1"/>
    </xf>
    <xf numFmtId="167" fontId="4" fillId="2" borderId="3" xfId="0" applyNumberFormat="1" applyFont="1" applyFill="1" applyBorder="1" applyAlignment="1">
      <alignment horizontal="right" vertical="center" wrapText="1"/>
    </xf>
    <xf numFmtId="0" fontId="6" fillId="3" borderId="9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/>
    </xf>
  </cellXfs>
  <cellStyles count="5">
    <cellStyle name="=C:\WINNT\SYSTEM32\COMMAND.COM" xfId="1"/>
    <cellStyle name="Millares 2" xfId="2"/>
    <cellStyle name="Normal" xfId="0" builtinId="0"/>
    <cellStyle name="Normal 2" xfId="3"/>
    <cellStyle name="Normal 9" xfId="4"/>
  </cellStyles>
  <dxfs count="0"/>
  <tableStyles count="0" defaultTableStyle="TableStyleMedium9" defaultPivotStyle="PivotStyleLight16"/>
  <colors>
    <mruColors>
      <color rgb="FF8F302E"/>
      <color rgb="FF33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655340</xdr:colOff>
      <xdr:row>0</xdr:row>
      <xdr:rowOff>72746</xdr:rowOff>
    </xdr:from>
    <xdr:to>
      <xdr:col>2</xdr:col>
      <xdr:colOff>1375340</xdr:colOff>
      <xdr:row>5</xdr:row>
      <xdr:rowOff>52336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D7E093DB-BE64-4802-8B16-40F0008C48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4263" y="72746"/>
          <a:ext cx="720000" cy="7122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129686</xdr:colOff>
      <xdr:row>0</xdr:row>
      <xdr:rowOff>107811</xdr:rowOff>
    </xdr:from>
    <xdr:to>
      <xdr:col>7</xdr:col>
      <xdr:colOff>724318</xdr:colOff>
      <xdr:row>5</xdr:row>
      <xdr:rowOff>41436</xdr:rowOff>
    </xdr:to>
    <xdr:pic>
      <xdr:nvPicPr>
        <xdr:cNvPr id="4" name="Imagen 3" descr="C:\Users\USUARIO\Downloads\logo incu.jpg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2" t="15963" r="18690" b="15266"/>
        <a:stretch/>
      </xdr:blipFill>
      <xdr:spPr bwMode="auto">
        <a:xfrm>
          <a:off x="7815628" y="107811"/>
          <a:ext cx="594632" cy="666317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381000</xdr:colOff>
      <xdr:row>0</xdr:row>
      <xdr:rowOff>133350</xdr:rowOff>
    </xdr:from>
    <xdr:to>
      <xdr:col>2</xdr:col>
      <xdr:colOff>1323975</xdr:colOff>
      <xdr:row>4</xdr:row>
      <xdr:rowOff>133350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85E8E5ED-BA92-4876-8300-5A146ABF73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133350"/>
          <a:ext cx="942975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790575</xdr:colOff>
      <xdr:row>0</xdr:row>
      <xdr:rowOff>219074</xdr:rowOff>
    </xdr:from>
    <xdr:to>
      <xdr:col>7</xdr:col>
      <xdr:colOff>666750</xdr:colOff>
      <xdr:row>4</xdr:row>
      <xdr:rowOff>123825</xdr:rowOff>
    </xdr:to>
    <xdr:pic>
      <xdr:nvPicPr>
        <xdr:cNvPr id="4" name="Imagen 3" descr="C:\Users\USUARIO\Downloads\logo incu.jpg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2" t="15963" r="18690" b="15266"/>
        <a:stretch/>
      </xdr:blipFill>
      <xdr:spPr bwMode="auto">
        <a:xfrm>
          <a:off x="7620000" y="219074"/>
          <a:ext cx="723900" cy="819151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338667</xdr:colOff>
      <xdr:row>0</xdr:row>
      <xdr:rowOff>158749</xdr:rowOff>
    </xdr:from>
    <xdr:to>
      <xdr:col>2</xdr:col>
      <xdr:colOff>1259417</xdr:colOff>
      <xdr:row>5</xdr:row>
      <xdr:rowOff>3174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AF738EE5-0965-494B-AD1C-3DD2DEFCF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4334" y="158749"/>
          <a:ext cx="920750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52918</xdr:colOff>
      <xdr:row>0</xdr:row>
      <xdr:rowOff>190499</xdr:rowOff>
    </xdr:from>
    <xdr:to>
      <xdr:col>7</xdr:col>
      <xdr:colOff>825500</xdr:colOff>
      <xdr:row>5</xdr:row>
      <xdr:rowOff>0</xdr:rowOff>
    </xdr:to>
    <xdr:pic>
      <xdr:nvPicPr>
        <xdr:cNvPr id="4" name="Imagen 3" descr="C:\Users\USUARIO\Downloads\logo incu.jpg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2" t="15963" r="18690" b="15266"/>
        <a:stretch/>
      </xdr:blipFill>
      <xdr:spPr bwMode="auto">
        <a:xfrm>
          <a:off x="7958668" y="190499"/>
          <a:ext cx="772582" cy="889001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tabSelected="1" view="pageBreakPreview" zoomScale="130" zoomScaleSheetLayoutView="130" workbookViewId="0">
      <selection activeCell="H35" sqref="H35"/>
    </sheetView>
  </sheetViews>
  <sheetFormatPr baseColWidth="10" defaultRowHeight="11.25"/>
  <cols>
    <col min="1" max="1" width="2.42578125" style="6" customWidth="1"/>
    <col min="2" max="2" width="4.5703125" style="4" customWidth="1"/>
    <col min="3" max="3" width="57.28515625" style="4" customWidth="1"/>
    <col min="4" max="9" width="12.7109375" style="4" customWidth="1"/>
    <col min="10" max="16384" width="11.42578125" style="4"/>
  </cols>
  <sheetData>
    <row r="1" spans="2:15">
      <c r="B1" s="28" t="s">
        <v>88</v>
      </c>
      <c r="C1" s="28"/>
      <c r="D1" s="28"/>
      <c r="E1" s="28"/>
      <c r="F1" s="28"/>
      <c r="G1" s="28"/>
      <c r="H1" s="28"/>
      <c r="I1" s="28"/>
    </row>
    <row r="2" spans="2:15">
      <c r="B2" s="28" t="s">
        <v>89</v>
      </c>
      <c r="C2" s="28"/>
      <c r="D2" s="28"/>
      <c r="E2" s="28"/>
      <c r="F2" s="28"/>
      <c r="G2" s="28"/>
      <c r="H2" s="28"/>
      <c r="I2" s="28"/>
    </row>
    <row r="3" spans="2:15">
      <c r="B3" s="28" t="s">
        <v>0</v>
      </c>
      <c r="C3" s="28"/>
      <c r="D3" s="28"/>
      <c r="E3" s="28"/>
      <c r="F3" s="28"/>
      <c r="G3" s="28"/>
      <c r="H3" s="28"/>
      <c r="I3" s="28"/>
    </row>
    <row r="4" spans="2:15">
      <c r="B4" s="28" t="s">
        <v>12</v>
      </c>
      <c r="C4" s="28"/>
      <c r="D4" s="28"/>
      <c r="E4" s="28"/>
      <c r="F4" s="28"/>
      <c r="G4" s="28"/>
      <c r="H4" s="28"/>
      <c r="I4" s="28"/>
    </row>
    <row r="5" spans="2:15" s="6" customFormat="1">
      <c r="B5" s="28" t="s">
        <v>90</v>
      </c>
      <c r="C5" s="28"/>
      <c r="D5" s="28"/>
      <c r="E5" s="28"/>
      <c r="F5" s="28"/>
      <c r="G5" s="28"/>
      <c r="H5" s="28"/>
      <c r="I5" s="28"/>
    </row>
    <row r="6" spans="2:15" ht="9" customHeight="1">
      <c r="B6" s="1"/>
      <c r="C6" s="1"/>
      <c r="D6" s="1"/>
      <c r="E6" s="1"/>
      <c r="F6" s="1"/>
      <c r="G6" s="1"/>
      <c r="H6" s="1"/>
      <c r="I6" s="1"/>
    </row>
    <row r="7" spans="2:15">
      <c r="B7" s="24" t="s">
        <v>1</v>
      </c>
      <c r="C7" s="24"/>
      <c r="D7" s="26" t="s">
        <v>13</v>
      </c>
      <c r="E7" s="26"/>
      <c r="F7" s="26"/>
      <c r="G7" s="26"/>
      <c r="H7" s="26"/>
      <c r="I7" s="26" t="s">
        <v>2</v>
      </c>
    </row>
    <row r="8" spans="2:15" ht="33.75" customHeight="1">
      <c r="B8" s="25"/>
      <c r="C8" s="25"/>
      <c r="D8" s="3" t="s">
        <v>3</v>
      </c>
      <c r="E8" s="3" t="s">
        <v>4</v>
      </c>
      <c r="F8" s="3" t="s">
        <v>5</v>
      </c>
      <c r="G8" s="3" t="s">
        <v>6</v>
      </c>
      <c r="H8" s="3" t="s">
        <v>7</v>
      </c>
      <c r="I8" s="27"/>
    </row>
    <row r="9" spans="2:15" ht="13.9" customHeight="1">
      <c r="B9" s="25"/>
      <c r="C9" s="25"/>
      <c r="D9" s="3">
        <v>1</v>
      </c>
      <c r="E9" s="3">
        <v>2</v>
      </c>
      <c r="F9" s="3" t="s">
        <v>8</v>
      </c>
      <c r="G9" s="3">
        <v>4</v>
      </c>
      <c r="H9" s="3">
        <v>5</v>
      </c>
      <c r="I9" s="3" t="s">
        <v>9</v>
      </c>
      <c r="J9" s="5"/>
      <c r="K9" s="5"/>
      <c r="L9" s="5"/>
      <c r="M9" s="5"/>
      <c r="N9" s="5"/>
      <c r="O9" s="5"/>
    </row>
    <row r="10" spans="2:15" ht="13.9" customHeight="1">
      <c r="B10" s="29" t="s">
        <v>14</v>
      </c>
      <c r="C10" s="30"/>
      <c r="D10" s="10">
        <f>SUM(D11:D17)</f>
        <v>49874613</v>
      </c>
      <c r="E10" s="22">
        <f t="shared" ref="E10:I10" si="0">SUM(E11:E17)</f>
        <v>-6610568.5799999991</v>
      </c>
      <c r="F10" s="10">
        <f t="shared" si="0"/>
        <v>43264044.420000002</v>
      </c>
      <c r="G10" s="10">
        <f t="shared" si="0"/>
        <v>43264044.420000002</v>
      </c>
      <c r="H10" s="10">
        <f t="shared" si="0"/>
        <v>42275621.469999999</v>
      </c>
      <c r="I10" s="10">
        <f t="shared" si="0"/>
        <v>0</v>
      </c>
    </row>
    <row r="11" spans="2:15" ht="13.9" customHeight="1">
      <c r="B11" s="11"/>
      <c r="C11" s="12" t="s">
        <v>15</v>
      </c>
      <c r="D11" s="7">
        <v>12890556</v>
      </c>
      <c r="E11" s="21">
        <v>-1502006.24</v>
      </c>
      <c r="F11" s="7">
        <f>+D11+E11</f>
        <v>11388549.76</v>
      </c>
      <c r="G11" s="7">
        <v>11388549.76</v>
      </c>
      <c r="H11" s="7">
        <v>11388549.76</v>
      </c>
      <c r="I11" s="7">
        <f>+F11-G11</f>
        <v>0</v>
      </c>
    </row>
    <row r="12" spans="2:15" ht="13.9" customHeight="1">
      <c r="B12" s="11"/>
      <c r="C12" s="12" t="s">
        <v>16</v>
      </c>
      <c r="D12" s="7">
        <v>0</v>
      </c>
      <c r="E12" s="7">
        <v>0</v>
      </c>
      <c r="F12" s="7">
        <f t="shared" ref="F12:F17" si="1">+D12+E12</f>
        <v>0</v>
      </c>
      <c r="G12" s="7">
        <v>0</v>
      </c>
      <c r="H12" s="7">
        <v>0</v>
      </c>
      <c r="I12" s="7">
        <f t="shared" ref="I12:I17" si="2">+F12-G12</f>
        <v>0</v>
      </c>
    </row>
    <row r="13" spans="2:15" ht="13.9" customHeight="1">
      <c r="B13" s="11"/>
      <c r="C13" s="12" t="s">
        <v>17</v>
      </c>
      <c r="D13" s="7">
        <v>4489009</v>
      </c>
      <c r="E13" s="21">
        <v>-450490.27</v>
      </c>
      <c r="F13" s="7">
        <f t="shared" si="1"/>
        <v>4038518.73</v>
      </c>
      <c r="G13" s="7">
        <v>4038518.73</v>
      </c>
      <c r="H13" s="7">
        <v>4038518.73</v>
      </c>
      <c r="I13" s="7">
        <f t="shared" si="2"/>
        <v>0</v>
      </c>
    </row>
    <row r="14" spans="2:15" ht="13.9" customHeight="1">
      <c r="B14" s="11"/>
      <c r="C14" s="12" t="s">
        <v>18</v>
      </c>
      <c r="D14" s="7">
        <v>17285105</v>
      </c>
      <c r="E14" s="21">
        <v>-2663978.38</v>
      </c>
      <c r="F14" s="7">
        <f t="shared" si="1"/>
        <v>14621126.620000001</v>
      </c>
      <c r="G14" s="7">
        <v>14621126.619999999</v>
      </c>
      <c r="H14" s="7">
        <v>13632703.67</v>
      </c>
      <c r="I14" s="7">
        <f t="shared" si="2"/>
        <v>0</v>
      </c>
    </row>
    <row r="15" spans="2:15" ht="13.9" customHeight="1">
      <c r="B15" s="11"/>
      <c r="C15" s="12" t="s">
        <v>19</v>
      </c>
      <c r="D15" s="7">
        <v>14983069</v>
      </c>
      <c r="E15" s="21">
        <v>-1809342.97</v>
      </c>
      <c r="F15" s="7">
        <f t="shared" si="1"/>
        <v>13173726.029999999</v>
      </c>
      <c r="G15" s="7">
        <v>13173726.029999999</v>
      </c>
      <c r="H15" s="7">
        <v>13173726.029999999</v>
      </c>
      <c r="I15" s="7">
        <f t="shared" si="2"/>
        <v>0</v>
      </c>
    </row>
    <row r="16" spans="2:15" ht="13.9" customHeight="1">
      <c r="B16" s="11"/>
      <c r="C16" s="12" t="s">
        <v>20</v>
      </c>
      <c r="D16" s="7">
        <v>0</v>
      </c>
      <c r="E16" s="7">
        <v>0</v>
      </c>
      <c r="F16" s="7">
        <f t="shared" si="1"/>
        <v>0</v>
      </c>
      <c r="G16" s="7">
        <v>0</v>
      </c>
      <c r="H16" s="7">
        <v>0</v>
      </c>
      <c r="I16" s="7">
        <f t="shared" si="2"/>
        <v>0</v>
      </c>
    </row>
    <row r="17" spans="2:16" ht="13.9" customHeight="1">
      <c r="B17" s="11"/>
      <c r="C17" s="12" t="s">
        <v>21</v>
      </c>
      <c r="D17" s="7">
        <v>226874</v>
      </c>
      <c r="E17" s="21">
        <v>-184750.72</v>
      </c>
      <c r="F17" s="7">
        <f t="shared" si="1"/>
        <v>42123.28</v>
      </c>
      <c r="G17" s="7">
        <v>42123.28</v>
      </c>
      <c r="H17" s="7">
        <v>42123.28</v>
      </c>
      <c r="I17" s="7">
        <f t="shared" si="2"/>
        <v>0</v>
      </c>
      <c r="J17" s="5"/>
      <c r="K17" s="5"/>
      <c r="L17" s="5"/>
      <c r="M17" s="5"/>
      <c r="N17" s="5"/>
      <c r="O17" s="5"/>
    </row>
    <row r="18" spans="2:16" ht="13.9" customHeight="1">
      <c r="B18" s="29" t="s">
        <v>22</v>
      </c>
      <c r="C18" s="30"/>
      <c r="D18" s="13">
        <f>SUM(D19:D27)</f>
        <v>10636833.440000001</v>
      </c>
      <c r="E18" s="13">
        <f t="shared" ref="E18:I18" si="3">SUM(E19:E27)</f>
        <v>6635031.7600000007</v>
      </c>
      <c r="F18" s="13">
        <f t="shared" si="3"/>
        <v>17271865.200000003</v>
      </c>
      <c r="G18" s="13">
        <f t="shared" si="3"/>
        <v>17271865.199999999</v>
      </c>
      <c r="H18" s="13">
        <f t="shared" si="3"/>
        <v>16010708.499999998</v>
      </c>
      <c r="I18" s="13">
        <f t="shared" si="3"/>
        <v>0</v>
      </c>
    </row>
    <row r="19" spans="2:16" ht="18.75" customHeight="1">
      <c r="B19" s="14"/>
      <c r="C19" s="12" t="s">
        <v>23</v>
      </c>
      <c r="D19" s="7">
        <v>3051393.06</v>
      </c>
      <c r="E19" s="21">
        <v>-1051226.0900000001</v>
      </c>
      <c r="F19" s="7">
        <f t="shared" ref="F19:F37" si="4">D19+E19</f>
        <v>2000166.97</v>
      </c>
      <c r="G19" s="7">
        <v>2000166.97</v>
      </c>
      <c r="H19" s="7">
        <v>2000166.97</v>
      </c>
      <c r="I19" s="7">
        <f t="shared" ref="I19:I37" si="5">F19-G19</f>
        <v>0</v>
      </c>
    </row>
    <row r="20" spans="2:16" ht="13.9" customHeight="1">
      <c r="B20" s="14"/>
      <c r="C20" s="12" t="s">
        <v>24</v>
      </c>
      <c r="D20" s="7">
        <v>242613.19</v>
      </c>
      <c r="E20" s="21">
        <v>2103850.59</v>
      </c>
      <c r="F20" s="7">
        <f t="shared" si="4"/>
        <v>2346463.7799999998</v>
      </c>
      <c r="G20" s="7">
        <v>2346463.7799999998</v>
      </c>
      <c r="H20" s="7">
        <v>2323582.9</v>
      </c>
      <c r="I20" s="7">
        <f t="shared" si="5"/>
        <v>0</v>
      </c>
    </row>
    <row r="21" spans="2:16" ht="13.9" customHeight="1">
      <c r="B21" s="14"/>
      <c r="C21" s="12" t="s">
        <v>25</v>
      </c>
      <c r="D21" s="7">
        <v>0</v>
      </c>
      <c r="E21" s="7">
        <v>0</v>
      </c>
      <c r="F21" s="7">
        <f t="shared" si="4"/>
        <v>0</v>
      </c>
      <c r="G21" s="7">
        <v>0</v>
      </c>
      <c r="H21" s="7">
        <v>0</v>
      </c>
      <c r="I21" s="7">
        <f t="shared" si="5"/>
        <v>0</v>
      </c>
    </row>
    <row r="22" spans="2:16" ht="13.9" customHeight="1">
      <c r="B22" s="14"/>
      <c r="C22" s="12" t="s">
        <v>26</v>
      </c>
      <c r="D22" s="7">
        <v>5937.75</v>
      </c>
      <c r="E22" s="21">
        <v>133614.09</v>
      </c>
      <c r="F22" s="7">
        <f t="shared" si="4"/>
        <v>139551.84</v>
      </c>
      <c r="G22" s="7">
        <v>139551.84</v>
      </c>
      <c r="H22" s="7">
        <v>139551.84</v>
      </c>
      <c r="I22" s="7">
        <f t="shared" si="5"/>
        <v>0</v>
      </c>
    </row>
    <row r="23" spans="2:16" ht="13.9" customHeight="1">
      <c r="B23" s="14"/>
      <c r="C23" s="12" t="s">
        <v>27</v>
      </c>
      <c r="D23" s="7">
        <v>4438944</v>
      </c>
      <c r="E23" s="21">
        <v>-825883.47</v>
      </c>
      <c r="F23" s="7">
        <f t="shared" si="4"/>
        <v>3613060.5300000003</v>
      </c>
      <c r="G23" s="7">
        <v>3613060.53</v>
      </c>
      <c r="H23" s="7">
        <v>3613060.53</v>
      </c>
      <c r="I23" s="7">
        <f t="shared" si="5"/>
        <v>0</v>
      </c>
    </row>
    <row r="24" spans="2:16" ht="13.9" customHeight="1">
      <c r="B24" s="14"/>
      <c r="C24" s="12" t="s">
        <v>28</v>
      </c>
      <c r="D24" s="7">
        <v>1284440.3999999999</v>
      </c>
      <c r="E24" s="21">
        <v>156248.62</v>
      </c>
      <c r="F24" s="7">
        <f t="shared" si="4"/>
        <v>1440689.02</v>
      </c>
      <c r="G24" s="7">
        <v>1440689.02</v>
      </c>
      <c r="H24" s="7">
        <v>1440689.02</v>
      </c>
      <c r="I24" s="7">
        <f t="shared" si="5"/>
        <v>0</v>
      </c>
    </row>
    <row r="25" spans="2:16" ht="13.9" customHeight="1">
      <c r="B25" s="14"/>
      <c r="C25" s="12" t="s">
        <v>29</v>
      </c>
      <c r="D25" s="7">
        <v>1613505.04</v>
      </c>
      <c r="E25" s="21">
        <v>6081132.9000000004</v>
      </c>
      <c r="F25" s="7">
        <f t="shared" si="4"/>
        <v>7694637.9400000004</v>
      </c>
      <c r="G25" s="7">
        <v>7694637.9400000004</v>
      </c>
      <c r="H25" s="7">
        <v>6456362.1200000001</v>
      </c>
      <c r="I25" s="7">
        <f t="shared" si="5"/>
        <v>0</v>
      </c>
    </row>
    <row r="26" spans="2:16" ht="13.9" customHeight="1">
      <c r="B26" s="14"/>
      <c r="C26" s="12" t="s">
        <v>30</v>
      </c>
      <c r="D26" s="7">
        <v>0</v>
      </c>
      <c r="E26" s="7">
        <v>0</v>
      </c>
      <c r="F26" s="7">
        <f t="shared" si="4"/>
        <v>0</v>
      </c>
      <c r="G26" s="7">
        <v>0</v>
      </c>
      <c r="H26" s="7">
        <v>0</v>
      </c>
      <c r="I26" s="7">
        <f t="shared" si="5"/>
        <v>0</v>
      </c>
    </row>
    <row r="27" spans="2:16" ht="13.9" customHeight="1">
      <c r="B27" s="14"/>
      <c r="C27" s="12" t="s">
        <v>31</v>
      </c>
      <c r="D27" s="7">
        <v>0</v>
      </c>
      <c r="E27" s="21">
        <v>37295.120000000003</v>
      </c>
      <c r="F27" s="7">
        <f t="shared" si="4"/>
        <v>37295.120000000003</v>
      </c>
      <c r="G27" s="7">
        <v>37295.120000000003</v>
      </c>
      <c r="H27" s="7">
        <v>37295.120000000003</v>
      </c>
      <c r="I27" s="7">
        <f t="shared" si="5"/>
        <v>0</v>
      </c>
      <c r="J27" s="5"/>
      <c r="K27" s="5"/>
      <c r="L27" s="5"/>
      <c r="M27" s="5"/>
      <c r="N27" s="5"/>
      <c r="O27" s="5"/>
      <c r="P27" s="5"/>
    </row>
    <row r="28" spans="2:16" ht="13.9" customHeight="1">
      <c r="B28" s="29" t="s">
        <v>32</v>
      </c>
      <c r="C28" s="30"/>
      <c r="D28" s="13">
        <f t="shared" ref="D28:I28" si="6">SUM(D29:D37)</f>
        <v>23003297.320000004</v>
      </c>
      <c r="E28" s="13">
        <f t="shared" si="6"/>
        <v>7831083.3899999997</v>
      </c>
      <c r="F28" s="13">
        <f t="shared" si="6"/>
        <v>30834380.709999997</v>
      </c>
      <c r="G28" s="13">
        <f t="shared" si="6"/>
        <v>30834380.710000001</v>
      </c>
      <c r="H28" s="13">
        <f t="shared" si="6"/>
        <v>30785915.980000004</v>
      </c>
      <c r="I28" s="13">
        <f t="shared" si="6"/>
        <v>0</v>
      </c>
    </row>
    <row r="29" spans="2:16" ht="13.9" customHeight="1">
      <c r="B29" s="14"/>
      <c r="C29" s="12" t="s">
        <v>33</v>
      </c>
      <c r="D29" s="7">
        <v>15288125</v>
      </c>
      <c r="E29" s="21">
        <v>-1406899.5</v>
      </c>
      <c r="F29" s="7">
        <f t="shared" si="4"/>
        <v>13881225.5</v>
      </c>
      <c r="G29" s="7">
        <v>13881225.5</v>
      </c>
      <c r="H29" s="7">
        <v>13850890.390000001</v>
      </c>
      <c r="I29" s="7">
        <f t="shared" si="5"/>
        <v>0</v>
      </c>
    </row>
    <row r="30" spans="2:16" ht="13.9" customHeight="1">
      <c r="B30" s="14"/>
      <c r="C30" s="12" t="s">
        <v>34</v>
      </c>
      <c r="D30" s="7">
        <v>475840.79</v>
      </c>
      <c r="E30" s="7">
        <v>1011867.87</v>
      </c>
      <c r="F30" s="7">
        <f t="shared" si="4"/>
        <v>1487708.66</v>
      </c>
      <c r="G30" s="7">
        <v>1487708.66</v>
      </c>
      <c r="H30" s="7">
        <v>1487708.66</v>
      </c>
      <c r="I30" s="7">
        <f t="shared" si="5"/>
        <v>0</v>
      </c>
    </row>
    <row r="31" spans="2:16" ht="13.9" customHeight="1">
      <c r="B31" s="14"/>
      <c r="C31" s="12" t="s">
        <v>35</v>
      </c>
      <c r="D31" s="7">
        <v>1215000</v>
      </c>
      <c r="E31" s="21">
        <v>-886696.8</v>
      </c>
      <c r="F31" s="7">
        <f t="shared" si="4"/>
        <v>328303.19999999995</v>
      </c>
      <c r="G31" s="7">
        <v>328303.2</v>
      </c>
      <c r="H31" s="7">
        <v>328303.2</v>
      </c>
      <c r="I31" s="7">
        <f t="shared" si="5"/>
        <v>0</v>
      </c>
    </row>
    <row r="32" spans="2:16" ht="13.9" customHeight="1">
      <c r="B32" s="14"/>
      <c r="C32" s="12" t="s">
        <v>36</v>
      </c>
      <c r="D32" s="7">
        <v>23968.35</v>
      </c>
      <c r="E32" s="7">
        <v>371298.73</v>
      </c>
      <c r="F32" s="7">
        <f t="shared" si="4"/>
        <v>395267.07999999996</v>
      </c>
      <c r="G32" s="7">
        <v>395267.08</v>
      </c>
      <c r="H32" s="7">
        <v>385141.46</v>
      </c>
      <c r="I32" s="7">
        <f t="shared" si="5"/>
        <v>0</v>
      </c>
    </row>
    <row r="33" spans="2:9" ht="13.9" customHeight="1">
      <c r="B33" s="14"/>
      <c r="C33" s="12" t="s">
        <v>37</v>
      </c>
      <c r="D33" s="7">
        <v>1603029</v>
      </c>
      <c r="E33" s="7">
        <v>6121.23</v>
      </c>
      <c r="F33" s="7">
        <f t="shared" si="4"/>
        <v>1609150.23</v>
      </c>
      <c r="G33" s="7">
        <v>1609150.23</v>
      </c>
      <c r="H33" s="7">
        <v>1609150.23</v>
      </c>
      <c r="I33" s="7">
        <f t="shared" si="5"/>
        <v>0</v>
      </c>
    </row>
    <row r="34" spans="2:9" ht="13.9" customHeight="1">
      <c r="B34" s="14"/>
      <c r="C34" s="12" t="s">
        <v>38</v>
      </c>
      <c r="D34" s="7">
        <v>492967.78</v>
      </c>
      <c r="E34" s="21">
        <v>-1409.44</v>
      </c>
      <c r="F34" s="7">
        <f t="shared" si="4"/>
        <v>491558.34</v>
      </c>
      <c r="G34" s="7">
        <v>491558.34</v>
      </c>
      <c r="H34" s="7">
        <v>483554.34</v>
      </c>
      <c r="I34" s="7">
        <f t="shared" si="5"/>
        <v>0</v>
      </c>
    </row>
    <row r="35" spans="2:9" ht="13.9" customHeight="1">
      <c r="B35" s="14"/>
      <c r="C35" s="12" t="s">
        <v>39</v>
      </c>
      <c r="D35" s="7">
        <v>901986.85</v>
      </c>
      <c r="E35" s="7">
        <v>4698283.68</v>
      </c>
      <c r="F35" s="7">
        <f t="shared" si="4"/>
        <v>5600270.5299999993</v>
      </c>
      <c r="G35" s="7">
        <v>5600270.5300000003</v>
      </c>
      <c r="H35" s="7">
        <v>5600270.5300000003</v>
      </c>
      <c r="I35" s="7">
        <f t="shared" si="5"/>
        <v>0</v>
      </c>
    </row>
    <row r="36" spans="2:9" ht="13.9" customHeight="1">
      <c r="B36" s="14"/>
      <c r="C36" s="12" t="s">
        <v>40</v>
      </c>
      <c r="D36" s="7">
        <v>0</v>
      </c>
      <c r="E36" s="7">
        <v>4101657.59</v>
      </c>
      <c r="F36" s="7">
        <f t="shared" si="4"/>
        <v>4101657.59</v>
      </c>
      <c r="G36" s="7">
        <v>4101657.59</v>
      </c>
      <c r="H36" s="7">
        <v>4101657.59</v>
      </c>
      <c r="I36" s="7">
        <f t="shared" si="5"/>
        <v>0</v>
      </c>
    </row>
    <row r="37" spans="2:9">
      <c r="B37" s="14"/>
      <c r="C37" s="12" t="s">
        <v>41</v>
      </c>
      <c r="D37" s="7">
        <v>3002379.55</v>
      </c>
      <c r="E37" s="21">
        <v>-63139.97</v>
      </c>
      <c r="F37" s="7">
        <f t="shared" si="4"/>
        <v>2939239.5799999996</v>
      </c>
      <c r="G37" s="7">
        <v>2939239.58</v>
      </c>
      <c r="H37" s="7">
        <v>2939239.58</v>
      </c>
      <c r="I37" s="7">
        <f t="shared" si="5"/>
        <v>0</v>
      </c>
    </row>
    <row r="38" spans="2:9">
      <c r="B38" s="15"/>
      <c r="C38" s="16" t="s">
        <v>42</v>
      </c>
      <c r="D38" s="17">
        <f>SUM(D10,D18,D28)</f>
        <v>83514743.760000005</v>
      </c>
      <c r="E38" s="17">
        <f t="shared" ref="E38:I38" si="7">SUM(E10,E18,E28)</f>
        <v>7855546.5700000012</v>
      </c>
      <c r="F38" s="17">
        <f t="shared" si="7"/>
        <v>91370290.329999998</v>
      </c>
      <c r="G38" s="17">
        <f t="shared" si="7"/>
        <v>91370290.330000013</v>
      </c>
      <c r="H38" s="17">
        <f t="shared" si="7"/>
        <v>89072245.950000003</v>
      </c>
      <c r="I38" s="17">
        <f t="shared" si="7"/>
        <v>0</v>
      </c>
    </row>
  </sheetData>
  <mergeCells count="11">
    <mergeCell ref="B10:C10"/>
    <mergeCell ref="B18:C18"/>
    <mergeCell ref="B28:C28"/>
    <mergeCell ref="B1:I1"/>
    <mergeCell ref="B3:I3"/>
    <mergeCell ref="B4:I4"/>
    <mergeCell ref="B5:I5"/>
    <mergeCell ref="B7:C9"/>
    <mergeCell ref="D7:H7"/>
    <mergeCell ref="I7:I8"/>
    <mergeCell ref="B2:I2"/>
  </mergeCells>
  <printOptions horizontalCentered="1"/>
  <pageMargins left="0.23622047244094491" right="0.23622047244094491" top="0.74803149606299213" bottom="0.74803149606299213" header="0" footer="0"/>
  <pageSetup scale="97" orientation="landscape" horizontalDpi="300" verticalDpi="300" r:id="rId1"/>
  <headerFooter>
    <oddFooter>&amp;R&amp;8Presupuestaria/ &amp;P 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0"/>
  <sheetViews>
    <sheetView view="pageBreakPreview" zoomScaleSheetLayoutView="100" workbookViewId="0">
      <selection activeCell="A5" sqref="A5:XFD5"/>
    </sheetView>
  </sheetViews>
  <sheetFormatPr baseColWidth="10" defaultRowHeight="11.25"/>
  <cols>
    <col min="1" max="1" width="2.42578125" style="6" customWidth="1"/>
    <col min="2" max="2" width="4.5703125" style="4" customWidth="1"/>
    <col min="3" max="3" width="57.28515625" style="4" customWidth="1"/>
    <col min="4" max="9" width="12.7109375" style="4" customWidth="1"/>
    <col min="10" max="16384" width="11.42578125" style="4"/>
  </cols>
  <sheetData>
    <row r="1" spans="2:15" s="6" customFormat="1" ht="18" customHeight="1">
      <c r="B1" s="28" t="s">
        <v>88</v>
      </c>
      <c r="C1" s="28"/>
      <c r="D1" s="28"/>
      <c r="E1" s="28"/>
      <c r="F1" s="28"/>
      <c r="G1" s="28"/>
      <c r="H1" s="28"/>
      <c r="I1" s="28"/>
    </row>
    <row r="2" spans="2:15" s="6" customFormat="1" ht="18" customHeight="1">
      <c r="B2" s="28" t="s">
        <v>89</v>
      </c>
      <c r="C2" s="28"/>
      <c r="D2" s="28"/>
      <c r="E2" s="28"/>
      <c r="F2" s="28"/>
      <c r="G2" s="28"/>
      <c r="H2" s="28"/>
      <c r="I2" s="28"/>
    </row>
    <row r="3" spans="2:15" s="6" customFormat="1" ht="18" customHeight="1">
      <c r="B3" s="28" t="s">
        <v>0</v>
      </c>
      <c r="C3" s="28"/>
      <c r="D3" s="28"/>
      <c r="E3" s="28"/>
      <c r="F3" s="28"/>
      <c r="G3" s="28"/>
      <c r="H3" s="28"/>
      <c r="I3" s="28"/>
    </row>
    <row r="4" spans="2:15" s="6" customFormat="1" ht="18" customHeight="1">
      <c r="B4" s="28" t="s">
        <v>12</v>
      </c>
      <c r="C4" s="28"/>
      <c r="D4" s="28"/>
      <c r="E4" s="28"/>
      <c r="F4" s="28"/>
      <c r="G4" s="28"/>
      <c r="H4" s="28"/>
      <c r="I4" s="28"/>
    </row>
    <row r="5" spans="2:15" s="6" customFormat="1" ht="18" customHeight="1">
      <c r="B5" s="28" t="s">
        <v>90</v>
      </c>
      <c r="C5" s="28"/>
      <c r="D5" s="28"/>
      <c r="E5" s="28"/>
      <c r="F5" s="28"/>
      <c r="G5" s="28"/>
      <c r="H5" s="28"/>
      <c r="I5" s="28"/>
    </row>
    <row r="6" spans="2:15" s="6" customFormat="1" ht="6.75" customHeight="1">
      <c r="B6" s="1"/>
      <c r="C6" s="1"/>
      <c r="D6" s="1"/>
      <c r="E6" s="1"/>
      <c r="F6" s="1"/>
      <c r="G6" s="1"/>
      <c r="H6" s="1"/>
      <c r="I6" s="1"/>
    </row>
    <row r="7" spans="2:15" s="6" customFormat="1">
      <c r="B7" s="32" t="s">
        <v>1</v>
      </c>
      <c r="C7" s="33"/>
      <c r="D7" s="36" t="s">
        <v>13</v>
      </c>
      <c r="E7" s="37"/>
      <c r="F7" s="37"/>
      <c r="G7" s="37"/>
      <c r="H7" s="38"/>
      <c r="I7" s="39" t="s">
        <v>2</v>
      </c>
    </row>
    <row r="8" spans="2:15" s="6" customFormat="1" ht="38.25" customHeight="1">
      <c r="B8" s="32"/>
      <c r="C8" s="33"/>
      <c r="D8" s="3" t="s">
        <v>3</v>
      </c>
      <c r="E8" s="3" t="s">
        <v>4</v>
      </c>
      <c r="F8" s="3" t="s">
        <v>5</v>
      </c>
      <c r="G8" s="3" t="s">
        <v>6</v>
      </c>
      <c r="H8" s="3" t="s">
        <v>7</v>
      </c>
      <c r="I8" s="26"/>
    </row>
    <row r="9" spans="2:15" s="6" customFormat="1" ht="15" customHeight="1">
      <c r="B9" s="34"/>
      <c r="C9" s="35"/>
      <c r="D9" s="3">
        <v>1</v>
      </c>
      <c r="E9" s="3">
        <v>2</v>
      </c>
      <c r="F9" s="3" t="s">
        <v>8</v>
      </c>
      <c r="G9" s="3">
        <v>4</v>
      </c>
      <c r="H9" s="3">
        <v>5</v>
      </c>
      <c r="I9" s="3" t="s">
        <v>9</v>
      </c>
      <c r="J9" s="18"/>
      <c r="K9" s="18"/>
      <c r="L9" s="18"/>
      <c r="M9" s="18"/>
      <c r="N9" s="18"/>
      <c r="O9" s="18"/>
    </row>
    <row r="10" spans="2:15" s="6" customFormat="1" ht="15" customHeight="1">
      <c r="B10" s="31" t="s">
        <v>43</v>
      </c>
      <c r="C10" s="31"/>
      <c r="D10" s="10">
        <f>SUM(D11:D19)</f>
        <v>46554711.549999997</v>
      </c>
      <c r="E10" s="10">
        <f t="shared" ref="E10:I10" si="0">SUM(E11:E19)</f>
        <v>15680569.800000001</v>
      </c>
      <c r="F10" s="10">
        <f t="shared" si="0"/>
        <v>62235281.349999994</v>
      </c>
      <c r="G10" s="10">
        <f t="shared" si="0"/>
        <v>62235281.350000001</v>
      </c>
      <c r="H10" s="10">
        <f t="shared" si="0"/>
        <v>59350515.57</v>
      </c>
      <c r="I10" s="10">
        <f t="shared" si="0"/>
        <v>0</v>
      </c>
    </row>
    <row r="11" spans="2:15" s="6" customFormat="1" ht="15" customHeight="1">
      <c r="B11" s="14"/>
      <c r="C11" s="12" t="s">
        <v>44</v>
      </c>
      <c r="D11" s="7">
        <v>0</v>
      </c>
      <c r="E11" s="7">
        <v>0</v>
      </c>
      <c r="F11" s="7">
        <f t="shared" ref="F11:F33" si="1">D11+E11</f>
        <v>0</v>
      </c>
      <c r="G11" s="7">
        <v>0</v>
      </c>
      <c r="H11" s="7">
        <v>0</v>
      </c>
      <c r="I11" s="7">
        <f t="shared" ref="I11:I33" si="2">F11-G11</f>
        <v>0</v>
      </c>
    </row>
    <row r="12" spans="2:15" s="6" customFormat="1" ht="15" customHeight="1">
      <c r="B12" s="14"/>
      <c r="C12" s="12" t="s">
        <v>45</v>
      </c>
      <c r="D12" s="7">
        <v>0</v>
      </c>
      <c r="E12" s="7">
        <v>0</v>
      </c>
      <c r="F12" s="7">
        <f t="shared" si="1"/>
        <v>0</v>
      </c>
      <c r="G12" s="7">
        <v>0</v>
      </c>
      <c r="H12" s="7">
        <v>0</v>
      </c>
      <c r="I12" s="7">
        <f t="shared" si="2"/>
        <v>0</v>
      </c>
    </row>
    <row r="13" spans="2:15" s="6" customFormat="1" ht="15" customHeight="1">
      <c r="B13" s="14"/>
      <c r="C13" s="12" t="s">
        <v>46</v>
      </c>
      <c r="D13" s="7">
        <v>0</v>
      </c>
      <c r="E13" s="7">
        <v>0</v>
      </c>
      <c r="F13" s="7">
        <f t="shared" si="1"/>
        <v>0</v>
      </c>
      <c r="G13" s="7">
        <v>0</v>
      </c>
      <c r="H13" s="7">
        <v>0</v>
      </c>
      <c r="I13" s="7">
        <f t="shared" si="2"/>
        <v>0</v>
      </c>
    </row>
    <row r="14" spans="2:15" s="6" customFormat="1" ht="15" customHeight="1">
      <c r="B14" s="14"/>
      <c r="C14" s="12" t="s">
        <v>47</v>
      </c>
      <c r="D14" s="7">
        <v>46554711.549999997</v>
      </c>
      <c r="E14" s="7">
        <v>15680569.800000001</v>
      </c>
      <c r="F14" s="7">
        <f t="shared" si="1"/>
        <v>62235281.349999994</v>
      </c>
      <c r="G14" s="7">
        <v>62235281.350000001</v>
      </c>
      <c r="H14" s="7">
        <v>59350515.57</v>
      </c>
      <c r="I14" s="7">
        <f t="shared" si="2"/>
        <v>0</v>
      </c>
    </row>
    <row r="15" spans="2:15" s="6" customFormat="1" ht="15" customHeight="1">
      <c r="B15" s="14"/>
      <c r="C15" s="12" t="s">
        <v>10</v>
      </c>
      <c r="D15" s="7">
        <v>0</v>
      </c>
      <c r="E15" s="7">
        <v>0</v>
      </c>
      <c r="F15" s="7">
        <f t="shared" si="1"/>
        <v>0</v>
      </c>
      <c r="G15" s="7">
        <v>0</v>
      </c>
      <c r="H15" s="7">
        <v>0</v>
      </c>
      <c r="I15" s="7">
        <f t="shared" si="2"/>
        <v>0</v>
      </c>
    </row>
    <row r="16" spans="2:15" s="6" customFormat="1" ht="15" customHeight="1">
      <c r="B16" s="14"/>
      <c r="C16" s="12" t="s">
        <v>48</v>
      </c>
      <c r="D16" s="7">
        <v>0</v>
      </c>
      <c r="E16" s="7">
        <v>0</v>
      </c>
      <c r="F16" s="7">
        <f t="shared" si="1"/>
        <v>0</v>
      </c>
      <c r="G16" s="7">
        <v>0</v>
      </c>
      <c r="H16" s="7">
        <v>0</v>
      </c>
      <c r="I16" s="7">
        <f t="shared" si="2"/>
        <v>0</v>
      </c>
    </row>
    <row r="17" spans="2:16" s="6" customFormat="1" ht="15" customHeight="1">
      <c r="B17" s="14"/>
      <c r="C17" s="12" t="s">
        <v>49</v>
      </c>
      <c r="D17" s="7">
        <v>0</v>
      </c>
      <c r="E17" s="7">
        <v>0</v>
      </c>
      <c r="F17" s="7">
        <f t="shared" si="1"/>
        <v>0</v>
      </c>
      <c r="G17" s="7">
        <v>0</v>
      </c>
      <c r="H17" s="7">
        <v>0</v>
      </c>
      <c r="I17" s="7">
        <f t="shared" si="2"/>
        <v>0</v>
      </c>
    </row>
    <row r="18" spans="2:16" s="6" customFormat="1" ht="15" customHeight="1">
      <c r="B18" s="14"/>
      <c r="C18" s="12" t="s">
        <v>50</v>
      </c>
      <c r="D18" s="7">
        <v>0</v>
      </c>
      <c r="E18" s="7">
        <v>0</v>
      </c>
      <c r="F18" s="7">
        <f t="shared" si="1"/>
        <v>0</v>
      </c>
      <c r="G18" s="7">
        <v>0</v>
      </c>
      <c r="H18" s="7">
        <v>0</v>
      </c>
      <c r="I18" s="7">
        <f t="shared" si="2"/>
        <v>0</v>
      </c>
    </row>
    <row r="19" spans="2:16" s="6" customFormat="1" ht="15" customHeight="1">
      <c r="B19" s="14"/>
      <c r="C19" s="12" t="s">
        <v>51</v>
      </c>
      <c r="D19" s="7">
        <v>0</v>
      </c>
      <c r="E19" s="7">
        <v>0</v>
      </c>
      <c r="F19" s="7">
        <f t="shared" si="1"/>
        <v>0</v>
      </c>
      <c r="G19" s="7">
        <v>0</v>
      </c>
      <c r="H19" s="7">
        <v>0</v>
      </c>
      <c r="I19" s="7">
        <f t="shared" si="2"/>
        <v>0</v>
      </c>
      <c r="J19" s="18"/>
      <c r="K19" s="18"/>
      <c r="L19" s="18"/>
      <c r="M19" s="18"/>
      <c r="N19" s="18"/>
      <c r="O19" s="18"/>
      <c r="P19" s="18"/>
    </row>
    <row r="20" spans="2:16" s="6" customFormat="1" ht="15" customHeight="1">
      <c r="B20" s="29" t="s">
        <v>52</v>
      </c>
      <c r="C20" s="30"/>
      <c r="D20" s="13">
        <f>SUM(D21:D29)</f>
        <v>0</v>
      </c>
      <c r="E20" s="13">
        <f t="shared" ref="E20:I20" si="3">SUM(E21:E29)</f>
        <v>14283441.07</v>
      </c>
      <c r="F20" s="13">
        <f t="shared" si="3"/>
        <v>14283441.07</v>
      </c>
      <c r="G20" s="13">
        <f t="shared" si="3"/>
        <v>14283441.07</v>
      </c>
      <c r="H20" s="13">
        <f t="shared" si="3"/>
        <v>14283441.07</v>
      </c>
      <c r="I20" s="13">
        <f t="shared" si="3"/>
        <v>0</v>
      </c>
    </row>
    <row r="21" spans="2:16" s="6" customFormat="1" ht="15" customHeight="1">
      <c r="B21" s="14"/>
      <c r="C21" s="12" t="s">
        <v>53</v>
      </c>
      <c r="D21" s="7">
        <v>0</v>
      </c>
      <c r="E21" s="7">
        <v>3728277.22</v>
      </c>
      <c r="F21" s="7">
        <f t="shared" si="1"/>
        <v>3728277.22</v>
      </c>
      <c r="G21" s="7">
        <v>3728277.22</v>
      </c>
      <c r="H21" s="7">
        <v>3728277.22</v>
      </c>
      <c r="I21" s="7">
        <f t="shared" si="2"/>
        <v>0</v>
      </c>
    </row>
    <row r="22" spans="2:16" s="6" customFormat="1" ht="15" customHeight="1">
      <c r="B22" s="14"/>
      <c r="C22" s="12" t="s">
        <v>54</v>
      </c>
      <c r="D22" s="7">
        <v>0</v>
      </c>
      <c r="E22" s="7">
        <v>10555163.85</v>
      </c>
      <c r="F22" s="7">
        <f t="shared" si="1"/>
        <v>10555163.85</v>
      </c>
      <c r="G22" s="7">
        <v>10555163.85</v>
      </c>
      <c r="H22" s="7">
        <v>10555163.85</v>
      </c>
      <c r="I22" s="7">
        <f t="shared" si="2"/>
        <v>0</v>
      </c>
    </row>
    <row r="23" spans="2:16" s="6" customFormat="1" ht="15" customHeight="1">
      <c r="B23" s="14"/>
      <c r="C23" s="12" t="s">
        <v>55</v>
      </c>
      <c r="D23" s="7">
        <v>0</v>
      </c>
      <c r="E23" s="7">
        <v>0</v>
      </c>
      <c r="F23" s="7">
        <f t="shared" si="1"/>
        <v>0</v>
      </c>
      <c r="G23" s="7">
        <v>0</v>
      </c>
      <c r="H23" s="7">
        <v>0</v>
      </c>
      <c r="I23" s="7">
        <f t="shared" si="2"/>
        <v>0</v>
      </c>
    </row>
    <row r="24" spans="2:16" s="6" customFormat="1" ht="15" customHeight="1">
      <c r="B24" s="14"/>
      <c r="C24" s="12" t="s">
        <v>56</v>
      </c>
      <c r="D24" s="7">
        <v>0</v>
      </c>
      <c r="E24" s="7">
        <v>0</v>
      </c>
      <c r="F24" s="7">
        <f t="shared" si="1"/>
        <v>0</v>
      </c>
      <c r="G24" s="7">
        <v>0</v>
      </c>
      <c r="H24" s="7">
        <v>0</v>
      </c>
      <c r="I24" s="7">
        <f t="shared" si="2"/>
        <v>0</v>
      </c>
    </row>
    <row r="25" spans="2:16" s="6" customFormat="1" ht="15" customHeight="1">
      <c r="B25" s="14"/>
      <c r="C25" s="12" t="s">
        <v>57</v>
      </c>
      <c r="D25" s="7">
        <v>0</v>
      </c>
      <c r="E25" s="7">
        <v>0</v>
      </c>
      <c r="F25" s="7">
        <f t="shared" si="1"/>
        <v>0</v>
      </c>
      <c r="G25" s="7">
        <v>0</v>
      </c>
      <c r="H25" s="7">
        <v>0</v>
      </c>
      <c r="I25" s="7">
        <f t="shared" si="2"/>
        <v>0</v>
      </c>
    </row>
    <row r="26" spans="2:16" s="6" customFormat="1" ht="15" customHeight="1">
      <c r="B26" s="14"/>
      <c r="C26" s="12" t="s">
        <v>58</v>
      </c>
      <c r="D26" s="7">
        <v>0</v>
      </c>
      <c r="E26" s="7">
        <v>0</v>
      </c>
      <c r="F26" s="7">
        <f t="shared" si="1"/>
        <v>0</v>
      </c>
      <c r="G26" s="7">
        <v>0</v>
      </c>
      <c r="H26" s="7">
        <v>0</v>
      </c>
      <c r="I26" s="7">
        <f t="shared" si="2"/>
        <v>0</v>
      </c>
    </row>
    <row r="27" spans="2:16" s="6" customFormat="1" ht="15" customHeight="1">
      <c r="B27" s="14"/>
      <c r="C27" s="12" t="s">
        <v>59</v>
      </c>
      <c r="D27" s="7">
        <v>0</v>
      </c>
      <c r="E27" s="7">
        <v>0</v>
      </c>
      <c r="F27" s="7">
        <f t="shared" si="1"/>
        <v>0</v>
      </c>
      <c r="G27" s="7">
        <v>0</v>
      </c>
      <c r="H27" s="7">
        <v>0</v>
      </c>
      <c r="I27" s="7">
        <f t="shared" si="2"/>
        <v>0</v>
      </c>
    </row>
    <row r="28" spans="2:16" s="6" customFormat="1" ht="15" customHeight="1">
      <c r="B28" s="14"/>
      <c r="C28" s="12" t="s">
        <v>60</v>
      </c>
      <c r="D28" s="7">
        <v>0</v>
      </c>
      <c r="E28" s="7">
        <v>0</v>
      </c>
      <c r="F28" s="7">
        <f t="shared" si="1"/>
        <v>0</v>
      </c>
      <c r="G28" s="7">
        <v>0</v>
      </c>
      <c r="H28" s="7">
        <v>0</v>
      </c>
      <c r="I28" s="7">
        <f t="shared" si="2"/>
        <v>0</v>
      </c>
    </row>
    <row r="29" spans="2:16" s="6" customFormat="1" ht="15" customHeight="1">
      <c r="B29" s="14"/>
      <c r="C29" s="12" t="s">
        <v>61</v>
      </c>
      <c r="D29" s="7">
        <v>0</v>
      </c>
      <c r="E29" s="7">
        <v>0</v>
      </c>
      <c r="F29" s="7">
        <f t="shared" si="1"/>
        <v>0</v>
      </c>
      <c r="G29" s="7">
        <v>0</v>
      </c>
      <c r="H29" s="7">
        <v>0</v>
      </c>
      <c r="I29" s="7">
        <f t="shared" si="2"/>
        <v>0</v>
      </c>
      <c r="J29" s="18"/>
      <c r="K29" s="18"/>
      <c r="L29" s="18"/>
      <c r="M29" s="18"/>
      <c r="N29" s="18"/>
      <c r="O29" s="18"/>
    </row>
    <row r="30" spans="2:16" s="6" customFormat="1" ht="15" customHeight="1">
      <c r="B30" s="29" t="s">
        <v>62</v>
      </c>
      <c r="C30" s="30"/>
      <c r="D30" s="13">
        <f>SUM(D31:D33)</f>
        <v>25000000</v>
      </c>
      <c r="E30" s="23">
        <f t="shared" ref="E30:I30" si="4">SUM(E31:E33)</f>
        <v>-25000000</v>
      </c>
      <c r="F30" s="13">
        <f t="shared" si="4"/>
        <v>0</v>
      </c>
      <c r="G30" s="13">
        <f t="shared" si="4"/>
        <v>0</v>
      </c>
      <c r="H30" s="13">
        <f t="shared" si="4"/>
        <v>0</v>
      </c>
      <c r="I30" s="13">
        <f t="shared" si="4"/>
        <v>0</v>
      </c>
    </row>
    <row r="31" spans="2:16" s="6" customFormat="1" ht="15" customHeight="1">
      <c r="B31" s="14"/>
      <c r="C31" s="12" t="s">
        <v>63</v>
      </c>
      <c r="D31" s="7">
        <v>25000000</v>
      </c>
      <c r="E31" s="21">
        <v>-25000000</v>
      </c>
      <c r="F31" s="7">
        <f t="shared" si="1"/>
        <v>0</v>
      </c>
      <c r="G31" s="7">
        <v>0</v>
      </c>
      <c r="H31" s="7">
        <v>0</v>
      </c>
      <c r="I31" s="7">
        <f t="shared" si="2"/>
        <v>0</v>
      </c>
    </row>
    <row r="32" spans="2:16" s="6" customFormat="1" ht="15" customHeight="1">
      <c r="B32" s="14"/>
      <c r="C32" s="12" t="s">
        <v>64</v>
      </c>
      <c r="D32" s="7">
        <v>0</v>
      </c>
      <c r="E32" s="7">
        <v>0</v>
      </c>
      <c r="F32" s="7">
        <f t="shared" si="1"/>
        <v>0</v>
      </c>
      <c r="G32" s="7">
        <v>0</v>
      </c>
      <c r="H32" s="7">
        <v>0</v>
      </c>
      <c r="I32" s="7">
        <f t="shared" si="2"/>
        <v>0</v>
      </c>
    </row>
    <row r="33" spans="1:9" s="6" customFormat="1" ht="15.95" customHeight="1">
      <c r="B33" s="14"/>
      <c r="C33" s="12" t="s">
        <v>65</v>
      </c>
      <c r="D33" s="7">
        <v>0</v>
      </c>
      <c r="E33" s="7">
        <v>0</v>
      </c>
      <c r="F33" s="7">
        <f t="shared" si="1"/>
        <v>0</v>
      </c>
      <c r="G33" s="7">
        <v>0</v>
      </c>
      <c r="H33" s="7">
        <v>0</v>
      </c>
      <c r="I33" s="7">
        <f t="shared" si="2"/>
        <v>0</v>
      </c>
    </row>
    <row r="34" spans="1:9" s="9" customFormat="1">
      <c r="A34" s="8"/>
      <c r="B34" s="14"/>
      <c r="C34" s="12"/>
      <c r="D34" s="7"/>
      <c r="E34" s="7"/>
      <c r="F34" s="7"/>
      <c r="G34" s="7"/>
      <c r="H34" s="7"/>
      <c r="I34" s="7"/>
    </row>
    <row r="35" spans="1:9">
      <c r="B35" s="15"/>
      <c r="C35" s="16" t="s">
        <v>66</v>
      </c>
      <c r="D35" s="17">
        <f>SUM(D10,D20,D30)</f>
        <v>71554711.549999997</v>
      </c>
      <c r="E35" s="17">
        <f t="shared" ref="E35:I35" si="5">SUM(E10,E20,E30)</f>
        <v>4964010.870000001</v>
      </c>
      <c r="F35" s="17">
        <f t="shared" si="5"/>
        <v>76518722.419999987</v>
      </c>
      <c r="G35" s="17">
        <f t="shared" si="5"/>
        <v>76518722.420000002</v>
      </c>
      <c r="H35" s="17">
        <f t="shared" si="5"/>
        <v>73633956.640000001</v>
      </c>
      <c r="I35" s="17">
        <f t="shared" si="5"/>
        <v>0</v>
      </c>
    </row>
    <row r="38" spans="1:9">
      <c r="D38" s="5"/>
      <c r="E38" s="5"/>
      <c r="F38" s="5"/>
      <c r="G38" s="5"/>
      <c r="H38" s="5"/>
      <c r="I38" s="5"/>
    </row>
    <row r="39" spans="1:9">
      <c r="D39" s="5"/>
      <c r="E39" s="5"/>
      <c r="F39" s="5"/>
      <c r="G39" s="5"/>
      <c r="H39" s="5"/>
      <c r="I39" s="5"/>
    </row>
    <row r="40" spans="1:9">
      <c r="D40" s="5"/>
      <c r="E40" s="5"/>
      <c r="F40" s="5"/>
      <c r="G40" s="5"/>
      <c r="H40" s="5"/>
      <c r="I40" s="5"/>
    </row>
  </sheetData>
  <mergeCells count="11">
    <mergeCell ref="B10:C10"/>
    <mergeCell ref="B20:C20"/>
    <mergeCell ref="B30:C30"/>
    <mergeCell ref="B1:I1"/>
    <mergeCell ref="B3:I3"/>
    <mergeCell ref="B4:I4"/>
    <mergeCell ref="B5:I5"/>
    <mergeCell ref="B7:C9"/>
    <mergeCell ref="D7:H7"/>
    <mergeCell ref="I7:I8"/>
    <mergeCell ref="B2:I2"/>
  </mergeCells>
  <printOptions horizontalCentered="1"/>
  <pageMargins left="0.23622047244094491" right="0.23622047244094491" top="0.74803149606299213" bottom="0.74803149606299213" header="0" footer="0"/>
  <pageSetup scale="95" orientation="landscape" horizontalDpi="300" verticalDpi="300" r:id="rId1"/>
  <headerFooter>
    <oddFooter>&amp;R&amp;8Presupuestaria/ &amp;P 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0"/>
  <sheetViews>
    <sheetView view="pageBreakPreview" zoomScale="90" zoomScaleSheetLayoutView="90" workbookViewId="0">
      <selection activeCell="C25" sqref="C25"/>
    </sheetView>
  </sheetViews>
  <sheetFormatPr baseColWidth="10" defaultRowHeight="11.25"/>
  <cols>
    <col min="1" max="1" width="2.42578125" style="6" customWidth="1"/>
    <col min="2" max="2" width="4.5703125" style="4" customWidth="1"/>
    <col min="3" max="3" width="57.28515625" style="4" customWidth="1"/>
    <col min="4" max="4" width="12.7109375" style="4" customWidth="1"/>
    <col min="5" max="5" width="16.140625" style="4" customWidth="1"/>
    <col min="6" max="9" width="12.7109375" style="4" customWidth="1"/>
    <col min="10" max="16384" width="11.42578125" style="4"/>
  </cols>
  <sheetData>
    <row r="1" spans="2:16" ht="18" customHeight="1">
      <c r="B1" s="28" t="s">
        <v>88</v>
      </c>
      <c r="C1" s="28"/>
      <c r="D1" s="28"/>
      <c r="E1" s="28"/>
      <c r="F1" s="28"/>
      <c r="G1" s="28"/>
      <c r="H1" s="28"/>
      <c r="I1" s="28"/>
    </row>
    <row r="2" spans="2:16" ht="18" customHeight="1">
      <c r="B2" s="20"/>
      <c r="C2" s="20"/>
      <c r="D2" s="20" t="s">
        <v>89</v>
      </c>
      <c r="E2" s="20"/>
      <c r="F2" s="20"/>
      <c r="G2" s="20"/>
      <c r="H2" s="20"/>
      <c r="I2" s="20"/>
    </row>
    <row r="3" spans="2:16" ht="18" customHeight="1">
      <c r="B3" s="41" t="s">
        <v>0</v>
      </c>
      <c r="C3" s="41"/>
      <c r="D3" s="41"/>
      <c r="E3" s="41"/>
      <c r="F3" s="41"/>
      <c r="G3" s="41"/>
      <c r="H3" s="41"/>
      <c r="I3" s="41"/>
    </row>
    <row r="4" spans="2:16" ht="18" customHeight="1">
      <c r="B4" s="41" t="s">
        <v>12</v>
      </c>
      <c r="C4" s="41"/>
      <c r="D4" s="41"/>
      <c r="E4" s="41"/>
      <c r="F4" s="41"/>
      <c r="G4" s="41"/>
      <c r="H4" s="41"/>
      <c r="I4" s="41"/>
    </row>
    <row r="5" spans="2:16" s="6" customFormat="1">
      <c r="B5" s="41" t="s">
        <v>90</v>
      </c>
      <c r="C5" s="41"/>
      <c r="D5" s="41"/>
      <c r="E5" s="41"/>
      <c r="F5" s="41"/>
      <c r="G5" s="41"/>
      <c r="H5" s="41"/>
      <c r="I5" s="41"/>
    </row>
    <row r="6" spans="2:16" ht="7.5" customHeight="1">
      <c r="B6" s="2"/>
      <c r="C6" s="2"/>
      <c r="D6" s="2"/>
      <c r="E6" s="2"/>
      <c r="F6" s="2"/>
      <c r="G6" s="2"/>
      <c r="H6" s="2"/>
      <c r="I6" s="2"/>
    </row>
    <row r="7" spans="2:16">
      <c r="B7" s="32" t="s">
        <v>1</v>
      </c>
      <c r="C7" s="33"/>
      <c r="D7" s="36" t="s">
        <v>13</v>
      </c>
      <c r="E7" s="37"/>
      <c r="F7" s="37"/>
      <c r="G7" s="37"/>
      <c r="H7" s="38"/>
      <c r="I7" s="39" t="s">
        <v>2</v>
      </c>
    </row>
    <row r="8" spans="2:16" ht="36.75" customHeight="1">
      <c r="B8" s="32"/>
      <c r="C8" s="33"/>
      <c r="D8" s="3" t="s">
        <v>3</v>
      </c>
      <c r="E8" s="3" t="s">
        <v>4</v>
      </c>
      <c r="F8" s="3" t="s">
        <v>5</v>
      </c>
      <c r="G8" s="3" t="s">
        <v>6</v>
      </c>
      <c r="H8" s="3" t="s">
        <v>7</v>
      </c>
      <c r="I8" s="26"/>
    </row>
    <row r="9" spans="2:16" s="6" customFormat="1" ht="15" customHeight="1">
      <c r="B9" s="34"/>
      <c r="C9" s="35"/>
      <c r="D9" s="3">
        <v>1</v>
      </c>
      <c r="E9" s="3">
        <v>2</v>
      </c>
      <c r="F9" s="3" t="s">
        <v>8</v>
      </c>
      <c r="G9" s="3">
        <v>4</v>
      </c>
      <c r="H9" s="3">
        <v>5</v>
      </c>
      <c r="I9" s="3" t="s">
        <v>9</v>
      </c>
      <c r="J9" s="18"/>
      <c r="K9" s="18"/>
      <c r="L9" s="18"/>
      <c r="M9" s="18"/>
      <c r="N9" s="18"/>
      <c r="O9" s="18"/>
      <c r="P9" s="18"/>
    </row>
    <row r="10" spans="2:16" s="6" customFormat="1" ht="15" customHeight="1">
      <c r="B10" s="40" t="s">
        <v>67</v>
      </c>
      <c r="C10" s="40"/>
      <c r="D10" s="19">
        <f>SUM(D11:D17)</f>
        <v>0</v>
      </c>
      <c r="E10" s="19">
        <f t="shared" ref="E10:I10" si="0">SUM(E11:E17)</f>
        <v>0</v>
      </c>
      <c r="F10" s="19">
        <f t="shared" si="0"/>
        <v>0</v>
      </c>
      <c r="G10" s="19">
        <f t="shared" si="0"/>
        <v>0</v>
      </c>
      <c r="H10" s="19">
        <f t="shared" si="0"/>
        <v>0</v>
      </c>
      <c r="I10" s="19">
        <f t="shared" si="0"/>
        <v>0</v>
      </c>
    </row>
    <row r="11" spans="2:16" s="6" customFormat="1" ht="15" customHeight="1">
      <c r="B11" s="14"/>
      <c r="C11" s="12" t="s">
        <v>68</v>
      </c>
      <c r="D11" s="7">
        <v>0</v>
      </c>
      <c r="E11" s="7">
        <v>0</v>
      </c>
      <c r="F11" s="7">
        <f>+D11+E11</f>
        <v>0</v>
      </c>
      <c r="G11" s="7">
        <v>0</v>
      </c>
      <c r="H11" s="7">
        <v>0</v>
      </c>
      <c r="I11" s="7">
        <f>+F11-G11</f>
        <v>0</v>
      </c>
    </row>
    <row r="12" spans="2:16" s="6" customFormat="1" ht="15" customHeight="1">
      <c r="B12" s="14"/>
      <c r="C12" s="12" t="s">
        <v>69</v>
      </c>
      <c r="D12" s="7">
        <v>0</v>
      </c>
      <c r="E12" s="7">
        <v>0</v>
      </c>
      <c r="F12" s="7">
        <f t="shared" ref="F12:F29" si="1">+D12+E12</f>
        <v>0</v>
      </c>
      <c r="G12" s="7">
        <v>0</v>
      </c>
      <c r="H12" s="7">
        <v>0</v>
      </c>
      <c r="I12" s="7">
        <f t="shared" ref="I12:I25" si="2">+F12-G12</f>
        <v>0</v>
      </c>
    </row>
    <row r="13" spans="2:16" s="6" customFormat="1" ht="15" customHeight="1">
      <c r="B13" s="14"/>
      <c r="C13" s="12" t="s">
        <v>70</v>
      </c>
      <c r="D13" s="7">
        <v>0</v>
      </c>
      <c r="E13" s="7">
        <v>0</v>
      </c>
      <c r="F13" s="7">
        <f t="shared" si="1"/>
        <v>0</v>
      </c>
      <c r="G13" s="7">
        <v>0</v>
      </c>
      <c r="H13" s="7">
        <v>0</v>
      </c>
      <c r="I13" s="7">
        <f t="shared" si="2"/>
        <v>0</v>
      </c>
    </row>
    <row r="14" spans="2:16" s="6" customFormat="1" ht="15" customHeight="1">
      <c r="B14" s="14"/>
      <c r="C14" s="12" t="s">
        <v>71</v>
      </c>
      <c r="D14" s="7">
        <v>0</v>
      </c>
      <c r="E14" s="7">
        <v>0</v>
      </c>
      <c r="F14" s="7">
        <f t="shared" si="1"/>
        <v>0</v>
      </c>
      <c r="G14" s="7">
        <v>0</v>
      </c>
      <c r="H14" s="7">
        <v>0</v>
      </c>
      <c r="I14" s="7">
        <f t="shared" si="2"/>
        <v>0</v>
      </c>
    </row>
    <row r="15" spans="2:16" s="6" customFormat="1" ht="15" customHeight="1">
      <c r="B15" s="14"/>
      <c r="C15" s="12" t="s">
        <v>72</v>
      </c>
      <c r="D15" s="7">
        <v>0</v>
      </c>
      <c r="E15" s="7">
        <v>0</v>
      </c>
      <c r="F15" s="7">
        <f t="shared" si="1"/>
        <v>0</v>
      </c>
      <c r="G15" s="7">
        <v>0</v>
      </c>
      <c r="H15" s="7">
        <v>0</v>
      </c>
      <c r="I15" s="7">
        <f t="shared" si="2"/>
        <v>0</v>
      </c>
    </row>
    <row r="16" spans="2:16" s="6" customFormat="1" ht="15" customHeight="1">
      <c r="B16" s="14"/>
      <c r="C16" s="12" t="s">
        <v>73</v>
      </c>
      <c r="D16" s="7">
        <v>0</v>
      </c>
      <c r="E16" s="7">
        <v>0</v>
      </c>
      <c r="F16" s="7">
        <f t="shared" si="1"/>
        <v>0</v>
      </c>
      <c r="G16" s="7">
        <v>0</v>
      </c>
      <c r="H16" s="7">
        <v>0</v>
      </c>
      <c r="I16" s="7">
        <f t="shared" si="2"/>
        <v>0</v>
      </c>
    </row>
    <row r="17" spans="1:15" s="6" customFormat="1" ht="15" customHeight="1">
      <c r="B17" s="14"/>
      <c r="C17" s="12" t="s">
        <v>74</v>
      </c>
      <c r="D17" s="7">
        <v>0</v>
      </c>
      <c r="E17" s="7">
        <v>0</v>
      </c>
      <c r="F17" s="7">
        <f t="shared" si="1"/>
        <v>0</v>
      </c>
      <c r="G17" s="7">
        <v>0</v>
      </c>
      <c r="H17" s="7">
        <v>0</v>
      </c>
      <c r="I17" s="7">
        <f t="shared" si="2"/>
        <v>0</v>
      </c>
      <c r="J17" s="18"/>
      <c r="K17" s="18"/>
      <c r="L17" s="18"/>
      <c r="M17" s="18"/>
      <c r="N17" s="18"/>
      <c r="O17" s="18"/>
    </row>
    <row r="18" spans="1:15" s="6" customFormat="1" ht="15" customHeight="1">
      <c r="B18" s="29" t="s">
        <v>75</v>
      </c>
      <c r="C18" s="30"/>
      <c r="D18" s="13">
        <f>SUM(D19:D21)</f>
        <v>0</v>
      </c>
      <c r="E18" s="13">
        <f>SUM(E19:E21)</f>
        <v>0</v>
      </c>
      <c r="F18" s="13">
        <f t="shared" ref="F18:I18" si="3">SUM(F19:F21)</f>
        <v>0</v>
      </c>
      <c r="G18" s="13">
        <f t="shared" si="3"/>
        <v>0</v>
      </c>
      <c r="H18" s="13">
        <f t="shared" si="3"/>
        <v>0</v>
      </c>
      <c r="I18" s="13">
        <f t="shared" si="3"/>
        <v>0</v>
      </c>
    </row>
    <row r="19" spans="1:15" s="6" customFormat="1" ht="15" customHeight="1">
      <c r="B19" s="14"/>
      <c r="C19" s="12" t="s">
        <v>11</v>
      </c>
      <c r="D19" s="7">
        <v>0</v>
      </c>
      <c r="E19" s="7">
        <v>0</v>
      </c>
      <c r="F19" s="7">
        <f t="shared" si="1"/>
        <v>0</v>
      </c>
      <c r="G19" s="7">
        <v>0</v>
      </c>
      <c r="H19" s="7">
        <v>0</v>
      </c>
      <c r="I19" s="7">
        <f t="shared" si="2"/>
        <v>0</v>
      </c>
    </row>
    <row r="20" spans="1:15" s="6" customFormat="1" ht="15" customHeight="1">
      <c r="B20" s="14"/>
      <c r="C20" s="12" t="s">
        <v>76</v>
      </c>
      <c r="D20" s="7">
        <v>0</v>
      </c>
      <c r="E20" s="7">
        <v>0</v>
      </c>
      <c r="F20" s="7">
        <f t="shared" si="1"/>
        <v>0</v>
      </c>
      <c r="G20" s="7">
        <v>0</v>
      </c>
      <c r="H20" s="7">
        <v>0</v>
      </c>
      <c r="I20" s="7">
        <f t="shared" si="2"/>
        <v>0</v>
      </c>
    </row>
    <row r="21" spans="1:15" s="6" customFormat="1" ht="15" customHeight="1">
      <c r="B21" s="14"/>
      <c r="C21" s="12" t="s">
        <v>77</v>
      </c>
      <c r="D21" s="7">
        <v>0</v>
      </c>
      <c r="E21" s="7">
        <v>0</v>
      </c>
      <c r="F21" s="7">
        <f t="shared" si="1"/>
        <v>0</v>
      </c>
      <c r="G21" s="7">
        <v>0</v>
      </c>
      <c r="H21" s="7">
        <v>0</v>
      </c>
      <c r="I21" s="7">
        <f t="shared" si="2"/>
        <v>0</v>
      </c>
      <c r="J21" s="18"/>
      <c r="K21" s="18"/>
      <c r="L21" s="18"/>
      <c r="M21" s="18"/>
      <c r="N21" s="18"/>
      <c r="O21" s="18"/>
    </row>
    <row r="22" spans="1:15" s="6" customFormat="1" ht="15" customHeight="1">
      <c r="B22" s="29" t="s">
        <v>78</v>
      </c>
      <c r="C22" s="30"/>
      <c r="D22" s="13">
        <f>SUM(D23:D29)</f>
        <v>0</v>
      </c>
      <c r="E22" s="13">
        <f t="shared" ref="E22:H22" si="4">SUM(E23:E29)</f>
        <v>0</v>
      </c>
      <c r="F22" s="13">
        <f t="shared" ref="F22" si="5">D22+E22</f>
        <v>0</v>
      </c>
      <c r="G22" s="13">
        <f t="shared" si="4"/>
        <v>0</v>
      </c>
      <c r="H22" s="13">
        <f t="shared" si="4"/>
        <v>0</v>
      </c>
      <c r="I22" s="13">
        <f t="shared" ref="I22:I29" si="6">F22-G22</f>
        <v>0</v>
      </c>
    </row>
    <row r="23" spans="1:15" s="6" customFormat="1" ht="15" customHeight="1">
      <c r="B23" s="14"/>
      <c r="C23" s="12" t="s">
        <v>79</v>
      </c>
      <c r="D23" s="7">
        <v>0</v>
      </c>
      <c r="E23" s="7">
        <v>0</v>
      </c>
      <c r="F23" s="7">
        <f t="shared" si="1"/>
        <v>0</v>
      </c>
      <c r="G23" s="7">
        <v>0</v>
      </c>
      <c r="H23" s="7">
        <v>0</v>
      </c>
      <c r="I23" s="7">
        <f t="shared" si="2"/>
        <v>0</v>
      </c>
    </row>
    <row r="24" spans="1:15" s="6" customFormat="1" ht="15" customHeight="1">
      <c r="B24" s="14"/>
      <c r="C24" s="12" t="s">
        <v>80</v>
      </c>
      <c r="D24" s="7">
        <v>0</v>
      </c>
      <c r="E24" s="7">
        <v>0</v>
      </c>
      <c r="F24" s="7">
        <f t="shared" si="1"/>
        <v>0</v>
      </c>
      <c r="G24" s="7">
        <v>0</v>
      </c>
      <c r="H24" s="7">
        <v>0</v>
      </c>
      <c r="I24" s="7">
        <f t="shared" si="2"/>
        <v>0</v>
      </c>
    </row>
    <row r="25" spans="1:15" s="6" customFormat="1" ht="15" customHeight="1">
      <c r="B25" s="14"/>
      <c r="C25" s="12" t="s">
        <v>81</v>
      </c>
      <c r="D25" s="7">
        <v>0</v>
      </c>
      <c r="E25" s="7">
        <v>0</v>
      </c>
      <c r="F25" s="7">
        <f t="shared" si="1"/>
        <v>0</v>
      </c>
      <c r="G25" s="7">
        <v>0</v>
      </c>
      <c r="H25" s="7">
        <v>0</v>
      </c>
      <c r="I25" s="7">
        <f t="shared" si="2"/>
        <v>0</v>
      </c>
    </row>
    <row r="26" spans="1:15" ht="15" customHeight="1">
      <c r="B26" s="14"/>
      <c r="C26" s="12" t="s">
        <v>82</v>
      </c>
      <c r="D26" s="7">
        <v>0</v>
      </c>
      <c r="E26" s="7">
        <v>0</v>
      </c>
      <c r="F26" s="7">
        <f t="shared" si="1"/>
        <v>0</v>
      </c>
      <c r="G26" s="7">
        <v>0</v>
      </c>
      <c r="H26" s="7">
        <v>0</v>
      </c>
      <c r="I26" s="7">
        <f t="shared" si="6"/>
        <v>0</v>
      </c>
    </row>
    <row r="27" spans="1:15" ht="15" customHeight="1">
      <c r="B27" s="14"/>
      <c r="C27" s="12" t="s">
        <v>83</v>
      </c>
      <c r="D27" s="7">
        <v>0</v>
      </c>
      <c r="E27" s="7">
        <v>0</v>
      </c>
      <c r="F27" s="7">
        <f t="shared" si="1"/>
        <v>0</v>
      </c>
      <c r="G27" s="7">
        <v>0</v>
      </c>
      <c r="H27" s="7">
        <v>0</v>
      </c>
      <c r="I27" s="7">
        <f t="shared" si="6"/>
        <v>0</v>
      </c>
    </row>
    <row r="28" spans="1:15" ht="15" customHeight="1">
      <c r="B28" s="14"/>
      <c r="C28" s="12" t="s">
        <v>84</v>
      </c>
      <c r="D28" s="7">
        <v>0</v>
      </c>
      <c r="E28" s="7">
        <v>0</v>
      </c>
      <c r="F28" s="7">
        <f t="shared" si="1"/>
        <v>0</v>
      </c>
      <c r="G28" s="7">
        <v>0</v>
      </c>
      <c r="H28" s="7">
        <v>0</v>
      </c>
      <c r="I28" s="7">
        <f t="shared" si="6"/>
        <v>0</v>
      </c>
    </row>
    <row r="29" spans="1:15" ht="15" customHeight="1">
      <c r="B29" s="14"/>
      <c r="C29" s="12" t="s">
        <v>85</v>
      </c>
      <c r="D29" s="7">
        <v>0</v>
      </c>
      <c r="E29" s="7">
        <v>0</v>
      </c>
      <c r="F29" s="7">
        <f t="shared" si="1"/>
        <v>0</v>
      </c>
      <c r="G29" s="7">
        <v>0</v>
      </c>
      <c r="H29" s="7">
        <v>0</v>
      </c>
      <c r="I29" s="7">
        <f t="shared" si="6"/>
        <v>0</v>
      </c>
    </row>
    <row r="30" spans="1:15" ht="15" customHeight="1">
      <c r="B30" s="14"/>
      <c r="C30" s="12"/>
      <c r="D30" s="7"/>
      <c r="E30" s="7"/>
      <c r="F30" s="7"/>
      <c r="G30" s="7"/>
      <c r="H30" s="7"/>
      <c r="I30" s="7"/>
    </row>
    <row r="31" spans="1:15" ht="15" customHeight="1">
      <c r="B31" s="14"/>
      <c r="C31" s="12"/>
      <c r="D31" s="7"/>
      <c r="E31" s="7"/>
      <c r="F31" s="7"/>
      <c r="G31" s="7"/>
      <c r="H31" s="7"/>
      <c r="I31" s="7"/>
    </row>
    <row r="32" spans="1:15" s="9" customFormat="1" ht="15.95" customHeight="1">
      <c r="A32" s="8"/>
      <c r="B32" s="14"/>
      <c r="C32" s="12"/>
      <c r="D32" s="7"/>
      <c r="E32" s="7"/>
      <c r="F32" s="7"/>
      <c r="G32" s="7"/>
      <c r="H32" s="7"/>
      <c r="I32" s="7"/>
    </row>
    <row r="33" spans="2:10" ht="15.95" customHeight="1">
      <c r="B33" s="15"/>
      <c r="C33" s="16" t="s">
        <v>86</v>
      </c>
      <c r="D33" s="17">
        <f>SUM(D10,D18,D22)</f>
        <v>0</v>
      </c>
      <c r="E33" s="17">
        <f t="shared" ref="E33:I33" si="7">SUM(E10,E18,E22)</f>
        <v>0</v>
      </c>
      <c r="F33" s="17">
        <f t="shared" si="7"/>
        <v>0</v>
      </c>
      <c r="G33" s="17">
        <f t="shared" si="7"/>
        <v>0</v>
      </c>
      <c r="H33" s="17">
        <f t="shared" si="7"/>
        <v>0</v>
      </c>
      <c r="I33" s="17">
        <f t="shared" si="7"/>
        <v>0</v>
      </c>
      <c r="J33" s="5"/>
    </row>
    <row r="34" spans="2:10">
      <c r="B34" s="15"/>
      <c r="C34" s="16" t="s">
        <v>87</v>
      </c>
      <c r="D34" s="17">
        <f>+COGC.C!D38+'COG C.C.(2)'!D35+'COG C.C. (3)'!D33</f>
        <v>155069455.31</v>
      </c>
      <c r="E34" s="17">
        <f>+COGC.C!E38+'COG C.C.(2)'!E35+'COG C.C. (3)'!E33</f>
        <v>12819557.440000001</v>
      </c>
      <c r="F34" s="17">
        <f>+COGC.C!F38+'COG C.C.(2)'!F35+'COG C.C. (3)'!F33</f>
        <v>167889012.75</v>
      </c>
      <c r="G34" s="17">
        <f>+COGC.C!G38+'COG C.C.(2)'!G35+'COG C.C. (3)'!G33</f>
        <v>167889012.75</v>
      </c>
      <c r="H34" s="17">
        <f>+COGC.C!H38+'COG C.C.(2)'!H35+'COG C.C. (3)'!H33</f>
        <v>162706202.59</v>
      </c>
      <c r="I34" s="17">
        <f>+COGC.C!I38+'COG C.C.(2)'!I35+'COG C.C. (3)'!I33</f>
        <v>0</v>
      </c>
    </row>
    <row r="36" spans="2:10">
      <c r="D36" s="5"/>
      <c r="E36" s="5"/>
      <c r="F36" s="5"/>
      <c r="G36" s="5"/>
      <c r="H36" s="5"/>
      <c r="I36" s="5"/>
    </row>
    <row r="37" spans="2:10">
      <c r="D37" s="5"/>
      <c r="E37" s="5"/>
      <c r="F37" s="5"/>
      <c r="G37" s="5"/>
      <c r="H37" s="5"/>
      <c r="I37" s="5"/>
    </row>
    <row r="38" spans="2:10">
      <c r="D38" s="5"/>
      <c r="E38" s="5"/>
      <c r="F38" s="5"/>
      <c r="G38" s="5"/>
      <c r="H38" s="5"/>
      <c r="I38" s="5"/>
    </row>
    <row r="39" spans="2:10">
      <c r="D39" s="5"/>
      <c r="E39" s="5"/>
      <c r="F39" s="5"/>
      <c r="G39" s="5"/>
      <c r="H39" s="5"/>
      <c r="I39" s="5"/>
    </row>
    <row r="40" spans="2:10">
      <c r="D40" s="5"/>
      <c r="E40" s="5"/>
      <c r="F40" s="5"/>
      <c r="G40" s="5"/>
      <c r="H40" s="5"/>
      <c r="I40" s="5"/>
    </row>
  </sheetData>
  <mergeCells count="10">
    <mergeCell ref="B10:C10"/>
    <mergeCell ref="B18:C18"/>
    <mergeCell ref="B22:C22"/>
    <mergeCell ref="B1:I1"/>
    <mergeCell ref="B3:I3"/>
    <mergeCell ref="B4:I4"/>
    <mergeCell ref="B5:I5"/>
    <mergeCell ref="B7:C9"/>
    <mergeCell ref="D7:H7"/>
    <mergeCell ref="I7:I8"/>
  </mergeCells>
  <printOptions horizontalCentered="1"/>
  <pageMargins left="0.23622047244094491" right="0.23622047244094491" top="0.74803149606299213" bottom="0.74803149606299213" header="0" footer="0"/>
  <pageSetup scale="95" orientation="landscape" horizontalDpi="300" verticalDpi="300" r:id="rId1"/>
  <headerFooter>
    <oddFooter>&amp;R&amp;8Presupuestaria/ &amp;P 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COGC.C</vt:lpstr>
      <vt:lpstr>COG C.C.(2)</vt:lpstr>
      <vt:lpstr>COG C.C. (3)</vt:lpstr>
      <vt:lpstr>'COG C.C. (3)'!Área_de_impresión</vt:lpstr>
      <vt:lpstr>'COG C.C.(2)'!Área_de_impresión</vt:lpstr>
      <vt:lpstr>COGC.C!Área_de_impresión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soporte</dc:creator>
  <cp:lastModifiedBy>HP</cp:lastModifiedBy>
  <cp:lastPrinted>2025-01-20T20:26:00Z</cp:lastPrinted>
  <dcterms:created xsi:type="dcterms:W3CDTF">2016-12-12T16:31:24Z</dcterms:created>
  <dcterms:modified xsi:type="dcterms:W3CDTF">2025-01-28T19:04:41Z</dcterms:modified>
</cp:coreProperties>
</file>